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6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55" l="1"/>
  <c r="C9"/>
  <c r="C11" s="1"/>
  <c r="C7"/>
  <c r="C12" l="1"/>
</calcChain>
</file>

<file path=xl/sharedStrings.xml><?xml version="1.0" encoding="utf-8"?>
<sst xmlns="http://schemas.openxmlformats.org/spreadsheetml/2006/main" count="74" uniqueCount="68">
  <si>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</si>
  <si>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</si>
  <si>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</si>
  <si>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</si>
  <si>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</si>
  <si>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</si>
  <si>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</si>
  <si>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</si>
  <si>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</si>
  <si>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</si>
  <si>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</si>
  <si>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</si>
  <si>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</si>
  <si>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</si>
  <si>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</si>
  <si>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</si>
  <si>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</si>
  <si>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</si>
  <si>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</si>
  <si>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</si>
  <si>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</si>
  <si>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</si>
  <si>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</si>
  <si>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</si>
  <si>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</si>
  <si>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</si>
  <si>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</si>
  <si>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</si>
  <si>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</si>
  <si>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</si>
  <si>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</si>
  <si>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</si>
  <si>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</si>
  <si>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</si>
  <si>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</si>
  <si>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</si>
  <si>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</si>
  <si>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</si>
  <si>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</si>
  <si>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</si>
  <si>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</si>
  <si>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</si>
  <si>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</si>
  <si>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 xml:space="preserve">1131           </t>
  </si>
  <si>
    <t>FARMALOGIST DOO</t>
  </si>
  <si>
    <t>16.08.2019</t>
  </si>
  <si>
    <t xml:space="preserve">0550           </t>
  </si>
  <si>
    <t>PHOENIX PHARMA</t>
  </si>
  <si>
    <t xml:space="preserve">1088           </t>
  </si>
  <si>
    <t>VEGA VALJEVO</t>
  </si>
  <si>
    <t xml:space="preserve">2477           </t>
  </si>
  <si>
    <t>BEOHEM-3</t>
  </si>
  <si>
    <t xml:space="preserve">2512           </t>
  </si>
  <si>
    <t>SLAVIAMED DOO  BEOGRAD</t>
  </si>
  <si>
    <t xml:space="preserve">2635           </t>
  </si>
  <si>
    <t>INPHARM  CO DOO</t>
  </si>
  <si>
    <t xml:space="preserve">2930           </t>
  </si>
  <si>
    <t>BRAUN ADRIA</t>
  </si>
  <si>
    <t xml:space="preserve">0830           </t>
  </si>
  <si>
    <t>ADOC BEOGRAD</t>
  </si>
  <si>
    <t xml:space="preserve">4498           </t>
  </si>
  <si>
    <t>AMICUS  SRB DOO</t>
  </si>
  <si>
    <t xml:space="preserve">0755           </t>
  </si>
  <si>
    <t>INSTITUT  ZA  TRANSFUZIJU KRVI SRBIJE</t>
  </si>
  <si>
    <t xml:space="preserve">4348           </t>
  </si>
  <si>
    <t>DiaHEM-GRAMIM</t>
  </si>
  <si>
    <t xml:space="preserve">0559           </t>
  </si>
  <si>
    <t>ECOMEX AUTO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</si>
</sst>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66" fontId="0" fillId="2" borderId="3" xfId="0" applyNumberFormat="1" applyFill="1" applyBorder="1" applyProtection="1">
      <protection locked="0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86" applyNumberFormat="1" applyFont="1" applyBorder="1"/>
    <xf numFmtId="4" fontId="7" fillId="0" borderId="1" xfId="86" applyNumberFormat="1" applyFont="1" applyBorder="1"/>
    <xf numFmtId="49" fontId="7" fillId="0" borderId="1" xfId="86" applyNumberFormat="1" applyFont="1" applyBorder="1" applyAlignment="1">
      <alignment horizontal="center"/>
    </xf>
    <xf numFmtId="49" fontId="7" fillId="0" borderId="0" xfId="87" applyNumberFormat="1" applyFont="1" applyAlignment="1">
      <alignment horizontal="center"/>
    </xf>
    <xf numFmtId="49" fontId="7" fillId="0" borderId="0" xfId="87" applyNumberFormat="1" applyFont="1"/>
    <xf numFmtId="4" fontId="7" fillId="0" borderId="0" xfId="87" applyNumberFormat="1" applyFont="1"/>
    <xf numFmtId="49" fontId="7" fillId="0" borderId="1" xfId="88" applyNumberFormat="1" applyFont="1" applyBorder="1" applyAlignment="1">
      <alignment horizontal="center"/>
    </xf>
    <xf numFmtId="49" fontId="7" fillId="0" borderId="1" xfId="88" applyNumberFormat="1" applyFont="1" applyBorder="1"/>
    <xf numFmtId="4" fontId="7" fillId="0" borderId="1" xfId="88" applyNumberFormat="1" applyFont="1" applyBorder="1"/>
    <xf numFmtId="49" fontId="7" fillId="0" borderId="1" xfId="89" applyNumberFormat="1" applyFont="1" applyBorder="1"/>
    <xf numFmtId="4" fontId="7" fillId="0" borderId="1" xfId="89" applyNumberFormat="1" applyFont="1" applyBorder="1"/>
    <xf numFmtId="49" fontId="7" fillId="0" borderId="1" xfId="89" applyNumberFormat="1" applyFont="1" applyBorder="1" applyAlignment="1">
      <alignment horizontal="center"/>
    </xf>
    <xf numFmtId="49" fontId="7" fillId="0" borderId="1" xfId="90" applyNumberFormat="1" applyFont="1" applyBorder="1" applyAlignment="1">
      <alignment horizontal="center"/>
    </xf>
    <xf numFmtId="49" fontId="7" fillId="0" borderId="1" xfId="90" applyNumberFormat="1" applyFont="1" applyBorder="1"/>
    <xf numFmtId="4" fontId="7" fillId="0" borderId="1" xfId="90" applyNumberFormat="1" applyFont="1" applyBorder="1"/>
  </cellXfs>
  <cellStyles count="91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1" xfId="86"/>
    <cellStyle name="Normal 82" xfId="87"/>
    <cellStyle name="Normal 83" xfId="88"/>
    <cellStyle name="Normal 84" xfId="89"/>
    <cellStyle name="Normal 85" xfId="90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E30" sqref="E30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16" t="s">
        <v>34</v>
      </c>
      <c r="B1" s="13" t="s">
        <v>28</v>
      </c>
      <c r="C1" s="1"/>
      <c r="E1" s="14" t="s">
        <v>0</v>
      </c>
      <c r="F1" s="15" t="s">
        <v>45</v>
      </c>
    </row>
    <row r="2" spans="1:10" ht="37.5" customHeight="1">
      <c r="A2" s="28" t="s">
        <v>1</v>
      </c>
      <c r="B2" s="28"/>
      <c r="C2" s="28"/>
    </row>
    <row r="3" spans="1:10">
      <c r="A3" s="17">
        <v>1</v>
      </c>
      <c r="B3" s="2" t="s">
        <v>2</v>
      </c>
      <c r="C3" s="3">
        <v>2038521.87</v>
      </c>
    </row>
    <row r="4" spans="1:10">
      <c r="A4" s="17">
        <v>2</v>
      </c>
      <c r="B4" s="2" t="s">
        <v>3</v>
      </c>
      <c r="C4" s="3">
        <f>45217141.11-41293</f>
        <v>45175848.109999999</v>
      </c>
    </row>
    <row r="5" spans="1:10">
      <c r="A5" s="17">
        <v>3</v>
      </c>
      <c r="B5" s="2" t="s">
        <v>4</v>
      </c>
      <c r="C5" s="3">
        <v>41293</v>
      </c>
    </row>
    <row r="6" spans="1:10">
      <c r="A6" s="17">
        <v>4</v>
      </c>
      <c r="B6" s="2" t="s">
        <v>5</v>
      </c>
      <c r="C6" s="3">
        <v>0</v>
      </c>
    </row>
    <row r="7" spans="1:10">
      <c r="A7" s="30" t="s">
        <v>6</v>
      </c>
      <c r="B7" s="31"/>
      <c r="C7" s="4">
        <f>SUM(C3:C6)</f>
        <v>47255662.979999997</v>
      </c>
    </row>
    <row r="8" spans="1:10" ht="24.75" customHeight="1">
      <c r="A8" s="32" t="s">
        <v>7</v>
      </c>
      <c r="B8" s="33"/>
      <c r="C8" s="5"/>
    </row>
    <row r="9" spans="1:10">
      <c r="A9" s="17">
        <v>1</v>
      </c>
      <c r="B9" s="6" t="s">
        <v>8</v>
      </c>
      <c r="C9" s="3">
        <f>+C14+C15+C16+C17+C18+C19+C20+C21+C22+C27+C35+C37+C41+C45+C47+C48+C49+C50+C51+C52+C53+C54</f>
        <v>41694052.059999995</v>
      </c>
    </row>
    <row r="10" spans="1:10">
      <c r="A10" s="17">
        <v>2</v>
      </c>
      <c r="B10" s="2" t="s">
        <v>9</v>
      </c>
      <c r="C10" s="3">
        <f>+C24</f>
        <v>0</v>
      </c>
    </row>
    <row r="11" spans="1:10">
      <c r="A11" s="34" t="s">
        <v>10</v>
      </c>
      <c r="B11" s="34"/>
      <c r="C11" s="7">
        <f>SUM(C9:C10)</f>
        <v>41694052.059999995</v>
      </c>
      <c r="H11" s="9" t="s">
        <v>40</v>
      </c>
    </row>
    <row r="12" spans="1:10">
      <c r="A12" s="35" t="s">
        <v>11</v>
      </c>
      <c r="B12" s="36"/>
      <c r="C12" s="7">
        <f>+C7-C11</f>
        <v>5561610.9200000018</v>
      </c>
    </row>
    <row r="13" spans="1:10" ht="18.75">
      <c r="A13" s="37" t="s">
        <v>12</v>
      </c>
      <c r="B13" s="37"/>
      <c r="C13" s="5"/>
    </row>
    <row r="14" spans="1:10">
      <c r="A14" s="17">
        <v>1</v>
      </c>
      <c r="B14" s="12" t="s">
        <v>13</v>
      </c>
      <c r="C14" s="3">
        <v>38712395.799999997</v>
      </c>
    </row>
    <row r="15" spans="1:10">
      <c r="A15" s="17">
        <v>2</v>
      </c>
      <c r="B15" s="12" t="s">
        <v>14</v>
      </c>
      <c r="C15" s="3">
        <v>0</v>
      </c>
    </row>
    <row r="16" spans="1:10" s="1" customFormat="1">
      <c r="A16" s="17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17">
        <v>4</v>
      </c>
      <c r="B17" s="12" t="s">
        <v>15</v>
      </c>
      <c r="C17" s="3">
        <v>0</v>
      </c>
    </row>
    <row r="18" spans="1:10">
      <c r="A18" s="17">
        <v>5</v>
      </c>
      <c r="B18" s="12" t="s">
        <v>16</v>
      </c>
      <c r="C18" s="20">
        <v>0</v>
      </c>
      <c r="G18" s="9"/>
    </row>
    <row r="19" spans="1:10">
      <c r="A19" s="17">
        <v>6</v>
      </c>
      <c r="B19" s="12" t="s">
        <v>32</v>
      </c>
      <c r="C19" s="20">
        <v>0</v>
      </c>
      <c r="G19" s="9"/>
    </row>
    <row r="20" spans="1:10" s="1" customFormat="1">
      <c r="A20" s="17">
        <v>7</v>
      </c>
      <c r="B20" s="12" t="s">
        <v>29</v>
      </c>
      <c r="C20" s="20">
        <v>0</v>
      </c>
      <c r="D20" s="9"/>
      <c r="E20" s="9"/>
      <c r="F20" s="9"/>
      <c r="G20" s="9"/>
      <c r="H20" s="9"/>
      <c r="J20" s="9"/>
    </row>
    <row r="21" spans="1:10" ht="14.25" customHeight="1">
      <c r="A21" s="17">
        <v>8</v>
      </c>
      <c r="B21" s="12" t="s">
        <v>17</v>
      </c>
      <c r="C21" s="20">
        <v>57046.8</v>
      </c>
      <c r="G21" s="9"/>
    </row>
    <row r="22" spans="1:10" s="1" customFormat="1" hidden="1">
      <c r="A22" s="17">
        <v>9</v>
      </c>
      <c r="B22" s="12" t="s">
        <v>35</v>
      </c>
      <c r="C22" s="20">
        <v>0</v>
      </c>
      <c r="D22" s="9"/>
      <c r="E22" s="9"/>
      <c r="F22" s="9"/>
      <c r="G22" s="9"/>
      <c r="H22" s="9"/>
      <c r="J22" s="9"/>
    </row>
    <row r="23" spans="1:10" s="1" customFormat="1">
      <c r="A23" s="52" t="s">
        <v>66</v>
      </c>
      <c r="B23" s="53" t="s">
        <v>67</v>
      </c>
      <c r="C23" s="54">
        <v>57046.8</v>
      </c>
      <c r="D23" s="9"/>
      <c r="E23" s="9"/>
      <c r="F23" s="9"/>
      <c r="G23" s="9"/>
      <c r="H23" s="9"/>
      <c r="J23" s="9"/>
    </row>
    <row r="24" spans="1:10" s="1" customFormat="1">
      <c r="A24" s="17">
        <v>10</v>
      </c>
      <c r="B24" s="12" t="s">
        <v>36</v>
      </c>
      <c r="C24" s="20">
        <v>0</v>
      </c>
      <c r="D24" s="9"/>
      <c r="E24" s="9"/>
      <c r="F24" s="9"/>
      <c r="G24" s="9"/>
      <c r="H24" s="9"/>
      <c r="J24" s="9"/>
    </row>
    <row r="25" spans="1:10" s="1" customFormat="1">
      <c r="A25" s="22"/>
      <c r="B25" s="23"/>
      <c r="C25" s="24"/>
      <c r="D25" s="9"/>
      <c r="E25" s="9"/>
      <c r="F25" s="9"/>
      <c r="G25" s="9"/>
      <c r="H25" s="9"/>
      <c r="J25" s="9"/>
    </row>
    <row r="26" spans="1:10" ht="18.75">
      <c r="A26" s="38" t="s">
        <v>18</v>
      </c>
      <c r="B26" s="39"/>
      <c r="C26" s="21"/>
      <c r="G26" s="9"/>
    </row>
    <row r="27" spans="1:10">
      <c r="A27" s="18">
        <v>8</v>
      </c>
      <c r="B27" s="11" t="s">
        <v>19</v>
      </c>
      <c r="C27" s="20">
        <v>2012676.74</v>
      </c>
      <c r="G27" s="9"/>
    </row>
    <row r="28" spans="1:10" s="1" customFormat="1">
      <c r="A28" s="42" t="s">
        <v>46</v>
      </c>
      <c r="B28" s="40" t="s">
        <v>47</v>
      </c>
      <c r="C28" s="41">
        <v>573823.26</v>
      </c>
      <c r="D28" s="9"/>
      <c r="E28" s="9"/>
      <c r="F28" s="9"/>
      <c r="G28" s="9"/>
      <c r="H28" s="9"/>
      <c r="J28" s="9"/>
    </row>
    <row r="29" spans="1:10" s="1" customFormat="1">
      <c r="A29" s="42" t="s">
        <v>48</v>
      </c>
      <c r="B29" s="40" t="s">
        <v>49</v>
      </c>
      <c r="C29" s="41">
        <v>289524.84000000003</v>
      </c>
      <c r="D29" s="9"/>
      <c r="E29" s="9"/>
      <c r="F29" s="9"/>
      <c r="G29" s="9"/>
      <c r="H29" s="9"/>
      <c r="J29" s="9"/>
    </row>
    <row r="30" spans="1:10" s="1" customFormat="1">
      <c r="A30" s="42" t="s">
        <v>43</v>
      </c>
      <c r="B30" s="40" t="s">
        <v>44</v>
      </c>
      <c r="C30" s="41">
        <v>395871.32</v>
      </c>
      <c r="D30" s="9"/>
      <c r="E30" s="9"/>
      <c r="F30" s="9"/>
      <c r="G30" s="9"/>
      <c r="H30" s="9"/>
      <c r="J30" s="9"/>
    </row>
    <row r="31" spans="1:10" s="1" customFormat="1">
      <c r="A31" s="42" t="s">
        <v>50</v>
      </c>
      <c r="B31" s="40" t="s">
        <v>51</v>
      </c>
      <c r="C31" s="41">
        <v>78100</v>
      </c>
      <c r="D31" s="9"/>
      <c r="E31" s="9"/>
      <c r="F31" s="9"/>
      <c r="G31" s="9"/>
      <c r="H31" s="9"/>
      <c r="J31" s="9"/>
    </row>
    <row r="32" spans="1:10" s="1" customFormat="1">
      <c r="A32" s="42" t="s">
        <v>52</v>
      </c>
      <c r="B32" s="40" t="s">
        <v>53</v>
      </c>
      <c r="C32" s="41">
        <v>15549.6</v>
      </c>
      <c r="D32" s="9"/>
      <c r="E32" s="9"/>
      <c r="F32" s="9"/>
      <c r="G32" s="9"/>
      <c r="H32" s="9"/>
      <c r="J32" s="9"/>
    </row>
    <row r="33" spans="1:10" s="1" customFormat="1">
      <c r="A33" s="42" t="s">
        <v>54</v>
      </c>
      <c r="B33" s="40" t="s">
        <v>55</v>
      </c>
      <c r="C33" s="41">
        <v>507299.32</v>
      </c>
      <c r="D33" s="9"/>
      <c r="E33" s="9"/>
      <c r="F33" s="9"/>
      <c r="G33" s="9"/>
      <c r="H33" s="9"/>
      <c r="J33" s="9"/>
    </row>
    <row r="34" spans="1:10" s="1" customFormat="1">
      <c r="A34" s="42" t="s">
        <v>56</v>
      </c>
      <c r="B34" s="40" t="s">
        <v>57</v>
      </c>
      <c r="C34" s="41">
        <v>152508.4</v>
      </c>
      <c r="D34" s="9"/>
      <c r="E34" s="9"/>
      <c r="F34" s="9"/>
      <c r="G34" s="9"/>
      <c r="H34" s="9"/>
      <c r="J34" s="9"/>
    </row>
    <row r="35" spans="1:10">
      <c r="A35" s="18">
        <v>9</v>
      </c>
      <c r="B35" s="11" t="s">
        <v>20</v>
      </c>
      <c r="C35" s="20">
        <v>131325.81</v>
      </c>
      <c r="G35" s="9"/>
    </row>
    <row r="36" spans="1:10" s="1" customFormat="1">
      <c r="A36" s="43" t="s">
        <v>43</v>
      </c>
      <c r="B36" s="44" t="s">
        <v>44</v>
      </c>
      <c r="C36" s="45">
        <v>131325.81</v>
      </c>
      <c r="D36" s="9"/>
      <c r="E36" s="9"/>
      <c r="F36" s="9"/>
      <c r="G36" s="9"/>
      <c r="H36" s="9"/>
      <c r="J36" s="9"/>
    </row>
    <row r="37" spans="1:10">
      <c r="A37" s="18">
        <v>10</v>
      </c>
      <c r="B37" s="11" t="s">
        <v>31</v>
      </c>
      <c r="C37" s="20">
        <v>409898.58</v>
      </c>
      <c r="G37" s="9"/>
    </row>
    <row r="38" spans="1:10" s="1" customFormat="1">
      <c r="A38" s="46" t="s">
        <v>58</v>
      </c>
      <c r="B38" s="47" t="s">
        <v>59</v>
      </c>
      <c r="C38" s="48">
        <v>195517.38</v>
      </c>
      <c r="D38" s="9"/>
      <c r="E38" s="9"/>
      <c r="F38" s="9"/>
      <c r="G38" s="9"/>
      <c r="H38" s="9"/>
      <c r="J38" s="9"/>
    </row>
    <row r="39" spans="1:10" s="1" customFormat="1">
      <c r="A39" s="46" t="s">
        <v>54</v>
      </c>
      <c r="B39" s="47" t="s">
        <v>55</v>
      </c>
      <c r="C39" s="48">
        <v>127459.2</v>
      </c>
      <c r="D39" s="9"/>
      <c r="E39" s="9"/>
      <c r="F39" s="9"/>
      <c r="G39" s="9"/>
      <c r="H39" s="9"/>
      <c r="J39" s="9"/>
    </row>
    <row r="40" spans="1:10" s="1" customFormat="1">
      <c r="A40" s="46" t="s">
        <v>60</v>
      </c>
      <c r="B40" s="47" t="s">
        <v>61</v>
      </c>
      <c r="C40" s="48">
        <v>86922</v>
      </c>
      <c r="D40" s="9"/>
      <c r="E40" s="9"/>
      <c r="F40" s="9"/>
      <c r="G40" s="9"/>
      <c r="H40" s="9"/>
      <c r="J40" s="9"/>
    </row>
    <row r="41" spans="1:10">
      <c r="A41" s="18">
        <v>11</v>
      </c>
      <c r="B41" s="11" t="s">
        <v>21</v>
      </c>
      <c r="C41" s="20">
        <v>370708.33</v>
      </c>
      <c r="G41" s="9"/>
    </row>
    <row r="42" spans="1:10" s="1" customFormat="1">
      <c r="A42" s="51" t="s">
        <v>62</v>
      </c>
      <c r="B42" s="49" t="s">
        <v>63</v>
      </c>
      <c r="C42" s="50">
        <v>214952.44</v>
      </c>
      <c r="D42" s="9"/>
      <c r="E42" s="9"/>
      <c r="F42" s="9"/>
      <c r="G42" s="9"/>
      <c r="H42" s="9"/>
      <c r="J42" s="9"/>
    </row>
    <row r="43" spans="1:10" s="1" customFormat="1">
      <c r="A43" s="51" t="s">
        <v>50</v>
      </c>
      <c r="B43" s="49" t="s">
        <v>51</v>
      </c>
      <c r="C43" s="50">
        <v>8640</v>
      </c>
      <c r="D43" s="9"/>
      <c r="E43" s="9"/>
      <c r="F43" s="9"/>
      <c r="G43" s="9"/>
      <c r="H43" s="9"/>
      <c r="J43" s="9"/>
    </row>
    <row r="44" spans="1:10" s="1" customFormat="1">
      <c r="A44" s="51" t="s">
        <v>64</v>
      </c>
      <c r="B44" s="49" t="s">
        <v>65</v>
      </c>
      <c r="C44" s="50">
        <v>147115.89000000001</v>
      </c>
      <c r="D44" s="9"/>
      <c r="E44" s="9"/>
      <c r="F44" s="9"/>
      <c r="G44" s="9"/>
      <c r="H44" s="9"/>
      <c r="J44" s="9"/>
    </row>
    <row r="45" spans="1:10" ht="30">
      <c r="A45" s="18">
        <v>12</v>
      </c>
      <c r="B45" s="10" t="s">
        <v>22</v>
      </c>
      <c r="C45" s="20">
        <v>0</v>
      </c>
    </row>
    <row r="46" spans="1:10" s="1" customFormat="1" hidden="1">
      <c r="A46" s="27" t="s">
        <v>41</v>
      </c>
      <c r="B46" s="25" t="s">
        <v>42</v>
      </c>
      <c r="C46" s="26">
        <v>637215.1</v>
      </c>
      <c r="D46" s="9"/>
      <c r="E46" s="9"/>
      <c r="F46" s="9"/>
      <c r="H46" s="9"/>
      <c r="J46" s="9"/>
    </row>
    <row r="47" spans="1:10">
      <c r="A47" s="18">
        <v>13</v>
      </c>
      <c r="B47" s="10" t="s">
        <v>23</v>
      </c>
      <c r="C47" s="20">
        <v>0</v>
      </c>
    </row>
    <row r="48" spans="1:10">
      <c r="A48" s="18">
        <v>14</v>
      </c>
      <c r="B48" s="10" t="s">
        <v>39</v>
      </c>
      <c r="C48" s="20">
        <v>0</v>
      </c>
    </row>
    <row r="49" spans="1:10">
      <c r="A49" s="18">
        <v>15</v>
      </c>
      <c r="B49" s="11" t="s">
        <v>24</v>
      </c>
      <c r="C49" s="20">
        <v>0</v>
      </c>
    </row>
    <row r="50" spans="1:10">
      <c r="A50" s="18">
        <v>16</v>
      </c>
      <c r="B50" s="11" t="s">
        <v>25</v>
      </c>
      <c r="C50" s="20">
        <v>0</v>
      </c>
    </row>
    <row r="51" spans="1:10" s="1" customFormat="1">
      <c r="A51" s="18">
        <v>17</v>
      </c>
      <c r="B51" s="11" t="s">
        <v>26</v>
      </c>
      <c r="C51" s="20">
        <v>0</v>
      </c>
      <c r="D51" s="9"/>
      <c r="E51" s="9"/>
      <c r="F51" s="9"/>
      <c r="H51" s="9"/>
      <c r="J51" s="9"/>
    </row>
    <row r="52" spans="1:10" s="1" customFormat="1">
      <c r="A52" s="18">
        <v>18</v>
      </c>
      <c r="B52" s="11" t="s">
        <v>30</v>
      </c>
      <c r="C52" s="20">
        <v>0</v>
      </c>
      <c r="D52" s="9"/>
      <c r="E52" s="9"/>
      <c r="F52" s="9"/>
      <c r="H52" s="9"/>
      <c r="J52" s="9"/>
    </row>
    <row r="53" spans="1:10">
      <c r="A53" s="18">
        <v>19</v>
      </c>
      <c r="B53" s="11" t="s">
        <v>37</v>
      </c>
      <c r="C53" s="20">
        <v>0</v>
      </c>
    </row>
    <row r="54" spans="1:10" s="1" customFormat="1">
      <c r="A54" s="18">
        <v>20</v>
      </c>
      <c r="B54" s="11" t="s">
        <v>38</v>
      </c>
      <c r="C54" s="20">
        <v>0</v>
      </c>
      <c r="D54" s="9"/>
      <c r="E54" s="9"/>
      <c r="F54" s="9"/>
      <c r="H54" s="9"/>
      <c r="J54" s="9"/>
    </row>
    <row r="55" spans="1:10">
      <c r="A55" s="29" t="s">
        <v>27</v>
      </c>
      <c r="B55" s="29"/>
      <c r="C55" s="4">
        <f>+C14+C15+C16+C17+C18+C19+C20+C21+C22+C24+C27+C35+C37+C41+C45+C47+C48+C49+C50+C51+C52+C53+C54</f>
        <v>41694052.059999995</v>
      </c>
    </row>
    <row r="56" spans="1:10">
      <c r="C56" s="8"/>
    </row>
    <row r="57" spans="1:10">
      <c r="C57" s="9"/>
    </row>
    <row r="58" spans="1:10">
      <c r="C58" s="9"/>
    </row>
    <row r="59" spans="1:10">
      <c r="C59" s="9"/>
    </row>
    <row r="60" spans="1:10">
      <c r="C60" s="9"/>
    </row>
  </sheetData>
  <mergeCells count="8">
    <mergeCell ref="A2:C2"/>
    <mergeCell ref="A55:B55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2019-08-19T06:59:55Z</dcterms:modified>
</cp:coreProperties>
</file>