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12525"/>
  </bookViews>
  <sheets>
    <sheet name="24.07.2020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9" i="1"/>
  <c r="C83"/>
  <c r="C10"/>
  <c r="C7" l="1"/>
  <c r="C11" l="1"/>
  <c r="C12" s="1"/>
  <c r="H64" s="1"/>
  <c r="H65" s="1"/>
</calcChain>
</file>

<file path=xl/sharedStrings.xml><?xml version="1.0" encoding="utf-8"?>
<sst xmlns="http://schemas.openxmlformats.org/spreadsheetml/2006/main" count="128" uniqueCount="120">
  <si>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</si>
  <si>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</si>
  <si>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</si>
  <si>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</si>
  <si>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</si>
  <si>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</si>
  <si>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</si>
  <si>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</si>
  <si>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</si>
  <si>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</si>
  <si>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</si>
  <si>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</si>
  <si>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</si>
  <si>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</si>
  <si>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</si>
  <si>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</si>
  <si>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</si>
  <si>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</si>
  <si>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</si>
  <si>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</si>
  <si>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</si>
  <si>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</si>
  <si>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</si>
  <si>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</si>
  <si>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</si>
  <si>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</si>
  <si>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</si>
  <si>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</si>
  <si>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</si>
  <si>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</si>
  <si>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</si>
  <si>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</si>
  <si>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</si>
  <si>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</si>
  <si>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</si>
  <si>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</si>
  <si>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</si>
  <si>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</si>
  <si>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</si>
  <si>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</si>
  <si>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ПЛАТЕ (пов.више треб.сред.Филијали)</t>
  </si>
  <si>
    <t>ПЛАТЕ  - неуговорени радници (пов.више треб.сред.Филијали)</t>
  </si>
  <si>
    <t>ПРЕВОЗ за зап.у борби против КОВИД-19</t>
  </si>
  <si>
    <t>МАТЕРИЈАЛИ И ОСТАЛИ ТРОШКОВИ</t>
  </si>
  <si>
    <t>СОЛИДАРНА ПОМОЋ 07Q</t>
  </si>
  <si>
    <t>5A</t>
  </si>
  <si>
    <t>13</t>
  </si>
  <si>
    <t xml:space="preserve">0014           </t>
  </si>
  <si>
    <t>ECO TRADE</t>
  </si>
  <si>
    <t xml:space="preserve">0549           </t>
  </si>
  <si>
    <t>PREMIUM SURGICAL COMPANY BGD</t>
  </si>
  <si>
    <t xml:space="preserve">0566           </t>
  </si>
  <si>
    <t>BETAMED DOO BEOGRAD</t>
  </si>
  <si>
    <t xml:space="preserve">0774           </t>
  </si>
  <si>
    <t>DEXON DOO</t>
  </si>
  <si>
    <t xml:space="preserve">1210           </t>
  </si>
  <si>
    <t>MAGNA PHARMACIJA BEOGRAD</t>
  </si>
  <si>
    <t xml:space="preserve">4498           </t>
  </si>
  <si>
    <t>AMICUS  SRB DOO</t>
  </si>
  <si>
    <t xml:space="preserve">0096           </t>
  </si>
  <si>
    <t>GROSIS</t>
  </si>
  <si>
    <t xml:space="preserve">0139           </t>
  </si>
  <si>
    <t>DIJAGFARM</t>
  </si>
  <si>
    <t xml:space="preserve">0215           </t>
  </si>
  <si>
    <t>MEDTRONIC</t>
  </si>
  <si>
    <t xml:space="preserve">0225           </t>
  </si>
  <si>
    <t>PROSPERA BEOGRAD</t>
  </si>
  <si>
    <t xml:space="preserve">0550           </t>
  </si>
  <si>
    <t>PHOENIX PHARMA</t>
  </si>
  <si>
    <t xml:space="preserve">0788           </t>
  </si>
  <si>
    <t>APTUS BEOGRAD</t>
  </si>
  <si>
    <t xml:space="preserve">1035           </t>
  </si>
  <si>
    <t>VICOR</t>
  </si>
  <si>
    <t xml:space="preserve">1146           </t>
  </si>
  <si>
    <t>ARENA MEDING BEOGRAD</t>
  </si>
  <si>
    <t xml:space="preserve">1292           </t>
  </si>
  <si>
    <t>LAYON DOO</t>
  </si>
  <si>
    <t xml:space="preserve">1328           </t>
  </si>
  <si>
    <t>OKTAL-PHARMA DOO</t>
  </si>
  <si>
    <t xml:space="preserve">1352           </t>
  </si>
  <si>
    <t>EUMED</t>
  </si>
  <si>
    <t xml:space="preserve">14             </t>
  </si>
  <si>
    <t>ORTHOAID DOO BEOGRAD</t>
  </si>
  <si>
    <t xml:space="preserve">1434           </t>
  </si>
  <si>
    <t>TERMOMED BEOGRAD</t>
  </si>
  <si>
    <t xml:space="preserve">1556           </t>
  </si>
  <si>
    <t>FLORA KOMERC</t>
  </si>
  <si>
    <t xml:space="preserve">1902           </t>
  </si>
  <si>
    <t>ALPHA IMAGING DOO ne važi</t>
  </si>
  <si>
    <t xml:space="preserve">2319           </t>
  </si>
  <si>
    <t>OFTAL C</t>
  </si>
  <si>
    <t xml:space="preserve">2354           </t>
  </si>
  <si>
    <t>BEOLASER</t>
  </si>
  <si>
    <t xml:space="preserve">2615           </t>
  </si>
  <si>
    <t>TELEMED  D.O.O.  BEOGRAD</t>
  </si>
  <si>
    <t xml:space="preserve">2686           </t>
  </si>
  <si>
    <t>DUNAV PLAST</t>
  </si>
  <si>
    <t xml:space="preserve">2764           </t>
  </si>
  <si>
    <t>BIMIDA BEOGRAD</t>
  </si>
  <si>
    <t xml:space="preserve">2886           </t>
  </si>
  <si>
    <t>SINOFARM  BEOGRAD</t>
  </si>
  <si>
    <t xml:space="preserve">2930           </t>
  </si>
  <si>
    <t>BRAUN ADRIA</t>
  </si>
  <si>
    <t xml:space="preserve">3066           </t>
  </si>
  <si>
    <t>MEDI RAY DOO BEOGRAD</t>
  </si>
  <si>
    <t xml:space="preserve">3912           </t>
  </si>
  <si>
    <t>OMNI MEDIKAL DOO NOVI BEOGRAD</t>
  </si>
  <si>
    <t xml:space="preserve">4328           </t>
  </si>
  <si>
    <t>INEL MEDIK VP DOO</t>
  </si>
  <si>
    <t xml:space="preserve">4350           </t>
  </si>
  <si>
    <t>011 MEDICAL GROUP</t>
  </si>
  <si>
    <t xml:space="preserve">4432           </t>
  </si>
  <si>
    <t>PANONIJA PHARM</t>
  </si>
  <si>
    <t xml:space="preserve">4490           </t>
  </si>
  <si>
    <t>NEFASER MEDICAL  DOO BEOGRAD</t>
  </si>
  <si>
    <t xml:space="preserve">4499           </t>
  </si>
  <si>
    <t>BIOTEC MEDICAL</t>
  </si>
  <si>
    <t xml:space="preserve">8558           </t>
  </si>
  <si>
    <t>PROMED  DOO</t>
  </si>
  <si>
    <t>24.07.2020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</si>
</sst>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42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165" fontId="0" fillId="0" borderId="0" xfId="0" applyNumberFormat="1" applyBorder="1" applyProtection="1">
      <protection locked="0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49" fontId="7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164" fontId="0" fillId="2" borderId="0" xfId="0" applyNumberFormat="1" applyFill="1"/>
    <xf numFmtId="0" fontId="0" fillId="0" borderId="1" xfId="0" applyBorder="1" applyAlignment="1" applyProtection="1">
      <alignment horizontal="left"/>
    </xf>
    <xf numFmtId="164" fontId="0" fillId="0" borderId="0" xfId="0" applyNumberFormat="1"/>
    <xf numFmtId="164" fontId="0" fillId="0" borderId="1" xfId="0" applyNumberFormat="1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 applyProtection="1">
      <protection locked="0"/>
    </xf>
    <xf numFmtId="0" fontId="0" fillId="2" borderId="0" xfId="0" applyFill="1"/>
    <xf numFmtId="165" fontId="0" fillId="0" borderId="1" xfId="0" applyNumberFormat="1" applyBorder="1" applyProtection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165" fontId="0" fillId="0" borderId="1" xfId="0" applyNumberFormat="1" applyBorder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3" fillId="0" borderId="0" xfId="0" applyNumberFormat="1" applyFont="1" applyAlignment="1" applyProtection="1">
      <alignment horizontal="center"/>
      <protection locked="0"/>
    </xf>
    <xf numFmtId="0" fontId="2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6" fillId="0" borderId="5" xfId="0" applyFont="1" applyBorder="1" applyAlignment="1">
      <alignment horizontal="left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49" fontId="8" fillId="0" borderId="1" xfId="140" applyNumberFormat="1" applyFont="1" applyBorder="1"/>
    <xf numFmtId="4" fontId="8" fillId="0" borderId="1" xfId="140" applyNumberFormat="1" applyFont="1" applyBorder="1"/>
    <xf numFmtId="49" fontId="8" fillId="0" borderId="1" xfId="141" applyNumberFormat="1" applyFont="1" applyBorder="1"/>
    <xf numFmtId="4" fontId="8" fillId="0" borderId="1" xfId="141" applyNumberFormat="1" applyFont="1" applyBorder="1"/>
  </cellXfs>
  <cellStyles count="142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0" xfId="20"/>
    <cellStyle name="Normal 21" xfId="21"/>
    <cellStyle name="Normal 211" xfId="2"/>
    <cellStyle name="Normal 22" xfId="22"/>
    <cellStyle name="Normal 23" xfId="23"/>
    <cellStyle name="Normal 24" xfId="24"/>
    <cellStyle name="Normal 25" xfId="25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workbookViewId="0">
      <selection activeCell="G18" sqref="G18"/>
    </sheetView>
  </sheetViews>
  <sheetFormatPr defaultRowHeight="15"/>
  <cols>
    <col min="1" max="1" width="18.85546875" style="1" customWidth="1"/>
    <col min="2" max="2" width="48.85546875" customWidth="1"/>
    <col min="3" max="3" width="31" customWidth="1"/>
    <col min="4" max="4" width="10.7109375" customWidth="1"/>
    <col min="5" max="5" width="11.5703125" customWidth="1"/>
    <col min="6" max="6" width="13.28515625" customWidth="1"/>
    <col min="7" max="7" width="10.140625" bestFit="1" customWidth="1"/>
    <col min="8" max="8" width="18.42578125" bestFit="1" customWidth="1"/>
    <col min="10" max="10" width="17.42578125" style="26" customWidth="1"/>
  </cols>
  <sheetData>
    <row r="1" spans="1:9" ht="18.75" customHeight="1">
      <c r="A1" s="36" t="s">
        <v>32</v>
      </c>
      <c r="B1" s="36"/>
      <c r="C1" s="36"/>
    </row>
    <row r="2" spans="1:9" ht="48" customHeight="1">
      <c r="A2" s="37" t="s">
        <v>1</v>
      </c>
      <c r="B2" s="37"/>
      <c r="C2" s="37"/>
      <c r="E2" s="25" t="s">
        <v>0</v>
      </c>
      <c r="F2" s="24" t="s">
        <v>119</v>
      </c>
    </row>
    <row r="3" spans="1:9">
      <c r="A3" s="23">
        <v>1</v>
      </c>
      <c r="B3" s="22" t="s">
        <v>2</v>
      </c>
      <c r="C3" s="21">
        <v>22281052.670000002</v>
      </c>
      <c r="E3" s="20"/>
      <c r="F3" s="20"/>
      <c r="H3" s="26"/>
    </row>
    <row r="4" spans="1:9">
      <c r="A4" s="23">
        <v>2</v>
      </c>
      <c r="B4" s="22" t="s">
        <v>3</v>
      </c>
      <c r="C4" s="21">
        <v>0</v>
      </c>
      <c r="E4" s="20"/>
      <c r="F4" s="20"/>
      <c r="H4" s="26"/>
    </row>
    <row r="5" spans="1:9">
      <c r="A5" s="23">
        <v>3</v>
      </c>
      <c r="B5" s="22" t="s">
        <v>4</v>
      </c>
      <c r="C5" s="21">
        <v>1900</v>
      </c>
      <c r="D5" s="19"/>
      <c r="E5" s="20"/>
      <c r="F5" s="20"/>
      <c r="H5" s="26"/>
    </row>
    <row r="6" spans="1:9">
      <c r="A6" s="23">
        <v>4</v>
      </c>
      <c r="B6" s="22" t="s">
        <v>5</v>
      </c>
      <c r="C6" s="21">
        <v>5453.39</v>
      </c>
      <c r="D6" s="19"/>
      <c r="E6" s="18"/>
      <c r="F6" s="20"/>
    </row>
    <row r="7" spans="1:9">
      <c r="A7" s="38" t="s">
        <v>6</v>
      </c>
      <c r="B7" s="39"/>
      <c r="C7" s="17">
        <f>SUM(C3:C6)</f>
        <v>22288406.060000002</v>
      </c>
      <c r="D7" s="19"/>
      <c r="E7" s="16"/>
      <c r="F7" s="18"/>
    </row>
    <row r="8" spans="1:9" ht="24.75" customHeight="1">
      <c r="A8" s="40" t="s">
        <v>7</v>
      </c>
      <c r="B8" s="41"/>
      <c r="C8" s="15"/>
      <c r="E8" s="18"/>
      <c r="F8" s="16"/>
    </row>
    <row r="9" spans="1:9">
      <c r="A9" s="23">
        <v>1</v>
      </c>
      <c r="B9" s="14" t="s">
        <v>35</v>
      </c>
      <c r="C9" s="21">
        <f>+C14+C15+C16+C17+C18+C19+C21+C22+C23+C25+C26+C29+C30+C31+C33+C34+C69+C70+C71+C72+C73+C80+C81+C82</f>
        <v>7562843.3899999997</v>
      </c>
      <c r="E9" s="20"/>
      <c r="F9" s="20"/>
      <c r="H9" s="26"/>
    </row>
    <row r="10" spans="1:9">
      <c r="A10" s="23">
        <v>2</v>
      </c>
      <c r="B10" s="22" t="s">
        <v>8</v>
      </c>
      <c r="C10" s="21">
        <f>+C27</f>
        <v>0</v>
      </c>
      <c r="D10" s="19" t="s">
        <v>34</v>
      </c>
      <c r="E10" s="18"/>
      <c r="F10" s="20"/>
      <c r="H10" s="26"/>
    </row>
    <row r="11" spans="1:9">
      <c r="A11" s="42" t="s">
        <v>9</v>
      </c>
      <c r="B11" s="42"/>
      <c r="C11" s="13">
        <f>SUM(C9:C10)</f>
        <v>7562843.3899999997</v>
      </c>
      <c r="D11" s="26"/>
      <c r="E11" s="20"/>
      <c r="F11" s="20"/>
      <c r="H11" s="26"/>
    </row>
    <row r="12" spans="1:9">
      <c r="A12" s="29" t="s">
        <v>10</v>
      </c>
      <c r="B12" s="30"/>
      <c r="C12" s="13">
        <f>+C7-C11</f>
        <v>14725562.670000002</v>
      </c>
      <c r="D12" s="26"/>
      <c r="E12" s="20"/>
      <c r="F12" s="20"/>
      <c r="G12" s="26"/>
      <c r="H12" s="26"/>
      <c r="I12" s="26"/>
    </row>
    <row r="13" spans="1:9" ht="18.75">
      <c r="A13" s="31" t="s">
        <v>11</v>
      </c>
      <c r="B13" s="31"/>
      <c r="C13" s="15"/>
      <c r="D13" s="26"/>
      <c r="E13" s="20"/>
      <c r="F13" s="20"/>
      <c r="G13" s="26"/>
      <c r="H13" s="26"/>
      <c r="I13" s="26"/>
    </row>
    <row r="14" spans="1:9">
      <c r="A14" s="23">
        <v>1</v>
      </c>
      <c r="B14" s="11" t="s">
        <v>40</v>
      </c>
      <c r="C14" s="21">
        <v>32629.200000000001</v>
      </c>
      <c r="D14" s="26"/>
      <c r="E14" s="20"/>
      <c r="F14" s="20"/>
      <c r="G14" s="26"/>
      <c r="H14" s="26"/>
      <c r="I14" s="26"/>
    </row>
    <row r="15" spans="1:9" ht="30">
      <c r="A15" s="23" t="s">
        <v>39</v>
      </c>
      <c r="B15" s="27" t="s">
        <v>41</v>
      </c>
      <c r="C15" s="21">
        <v>0</v>
      </c>
      <c r="D15" s="26"/>
      <c r="E15" s="10"/>
      <c r="F15" s="20"/>
      <c r="G15" s="26"/>
      <c r="H15" s="26"/>
      <c r="I15" s="26"/>
    </row>
    <row r="16" spans="1:9">
      <c r="A16" s="23">
        <v>2</v>
      </c>
      <c r="B16" s="11" t="s">
        <v>12</v>
      </c>
      <c r="C16" s="21">
        <v>0</v>
      </c>
      <c r="D16" s="26"/>
      <c r="E16" s="16"/>
      <c r="F16" s="20"/>
      <c r="G16" s="26"/>
      <c r="H16" s="26"/>
      <c r="I16" s="26"/>
    </row>
    <row r="17" spans="1:9">
      <c r="A17" s="23">
        <v>3</v>
      </c>
      <c r="B17" s="11" t="s">
        <v>27</v>
      </c>
      <c r="C17" s="21">
        <v>0</v>
      </c>
      <c r="E17" s="10"/>
      <c r="F17" s="20"/>
      <c r="G17" s="26"/>
      <c r="H17" s="26"/>
      <c r="I17" s="26"/>
    </row>
    <row r="18" spans="1:9">
      <c r="A18" s="23">
        <v>4</v>
      </c>
      <c r="B18" s="11" t="s">
        <v>44</v>
      </c>
      <c r="C18" s="21">
        <v>67226.19</v>
      </c>
      <c r="E18" s="10"/>
      <c r="F18" s="20"/>
      <c r="G18" s="26"/>
      <c r="H18" s="26"/>
      <c r="I18" s="26"/>
    </row>
    <row r="19" spans="1:9">
      <c r="A19" s="23">
        <v>5</v>
      </c>
      <c r="B19" s="11" t="s">
        <v>13</v>
      </c>
      <c r="C19" s="21">
        <v>0</v>
      </c>
      <c r="E19" s="16"/>
      <c r="F19" s="20"/>
      <c r="G19" s="26"/>
      <c r="H19" s="26"/>
      <c r="I19" s="26"/>
    </row>
    <row r="20" spans="1:9">
      <c r="A20" s="23" t="s">
        <v>45</v>
      </c>
      <c r="B20" s="11" t="s">
        <v>42</v>
      </c>
      <c r="C20" s="21">
        <v>0</v>
      </c>
      <c r="E20" s="16"/>
      <c r="F20" s="20"/>
      <c r="G20" s="26"/>
      <c r="H20" s="26"/>
      <c r="I20" s="26"/>
    </row>
    <row r="21" spans="1:9">
      <c r="A21" s="23">
        <v>6</v>
      </c>
      <c r="B21" s="11" t="s">
        <v>14</v>
      </c>
      <c r="C21" s="21">
        <v>0</v>
      </c>
      <c r="D21" s="12"/>
      <c r="E21" s="20"/>
      <c r="F21" s="20"/>
      <c r="G21" s="26"/>
      <c r="H21" s="26"/>
      <c r="I21" s="26"/>
    </row>
    <row r="22" spans="1:9">
      <c r="A22" s="23">
        <v>7</v>
      </c>
      <c r="B22" s="11" t="s">
        <v>26</v>
      </c>
      <c r="C22" s="21">
        <v>0</v>
      </c>
      <c r="E22" s="20"/>
      <c r="F22" s="20"/>
      <c r="G22" s="26"/>
      <c r="H22" s="26"/>
      <c r="I22" s="26"/>
    </row>
    <row r="23" spans="1:9" hidden="1">
      <c r="A23" s="23">
        <v>7</v>
      </c>
      <c r="B23" s="11" t="s">
        <v>23</v>
      </c>
      <c r="C23" s="21">
        <v>0</v>
      </c>
      <c r="E23" s="20"/>
      <c r="F23" s="20"/>
      <c r="G23" s="26"/>
      <c r="H23" s="26"/>
      <c r="I23" s="26"/>
    </row>
    <row r="24" spans="1:9">
      <c r="A24" s="23">
        <v>8</v>
      </c>
      <c r="B24" s="11" t="s">
        <v>38</v>
      </c>
      <c r="C24" s="21">
        <v>0</v>
      </c>
      <c r="E24" s="20"/>
      <c r="F24" s="20"/>
      <c r="G24" s="26"/>
      <c r="H24" s="26"/>
      <c r="I24" s="26"/>
    </row>
    <row r="25" spans="1:9">
      <c r="A25" s="23">
        <v>9</v>
      </c>
      <c r="B25" s="28" t="s">
        <v>43</v>
      </c>
      <c r="C25" s="21">
        <v>0</v>
      </c>
      <c r="D25" s="26"/>
      <c r="E25" s="16"/>
      <c r="F25" s="20"/>
      <c r="G25" s="26"/>
      <c r="H25" s="26"/>
      <c r="I25" s="26"/>
    </row>
    <row r="26" spans="1:9">
      <c r="A26" s="23">
        <v>10</v>
      </c>
      <c r="B26" s="11" t="s">
        <v>28</v>
      </c>
      <c r="C26" s="21">
        <v>0</v>
      </c>
      <c r="D26" s="26"/>
      <c r="E26" s="16"/>
      <c r="F26" s="20"/>
      <c r="G26" s="26"/>
      <c r="H26" s="26"/>
    </row>
    <row r="27" spans="1:9">
      <c r="A27" s="23">
        <v>11</v>
      </c>
      <c r="B27" s="11" t="s">
        <v>37</v>
      </c>
      <c r="C27" s="21">
        <v>0</v>
      </c>
      <c r="E27" s="20"/>
      <c r="F27" s="20"/>
      <c r="G27" s="26"/>
      <c r="H27" s="26"/>
    </row>
    <row r="28" spans="1:9" ht="23.25" customHeight="1">
      <c r="A28" s="32" t="s">
        <v>15</v>
      </c>
      <c r="B28" s="33"/>
      <c r="C28" s="9"/>
      <c r="E28" s="20"/>
      <c r="F28" s="20"/>
      <c r="G28" s="26"/>
      <c r="H28" s="26"/>
    </row>
    <row r="29" spans="1:9">
      <c r="A29" s="8">
        <v>12</v>
      </c>
      <c r="B29" s="7" t="s">
        <v>16</v>
      </c>
      <c r="C29" s="21">
        <v>0</v>
      </c>
      <c r="E29" s="20"/>
      <c r="F29" s="20"/>
      <c r="G29" s="26"/>
      <c r="H29" s="26"/>
    </row>
    <row r="30" spans="1:9" ht="15.75" customHeight="1">
      <c r="A30" s="6" t="s">
        <v>46</v>
      </c>
      <c r="B30" s="7" t="s">
        <v>33</v>
      </c>
      <c r="C30" s="21">
        <v>0</v>
      </c>
      <c r="E30" s="16"/>
      <c r="F30" s="20"/>
      <c r="G30" s="26"/>
    </row>
    <row r="31" spans="1:9" ht="16.5" customHeight="1">
      <c r="A31" s="8">
        <v>14</v>
      </c>
      <c r="B31" s="7" t="s">
        <v>25</v>
      </c>
      <c r="C31" s="21">
        <v>0</v>
      </c>
      <c r="E31" s="16"/>
      <c r="F31" s="20"/>
      <c r="G31" s="26"/>
      <c r="H31" s="26"/>
    </row>
    <row r="32" spans="1:9" ht="15" hidden="1" customHeight="1">
      <c r="A32" s="5"/>
      <c r="B32" s="4"/>
      <c r="C32" s="3"/>
      <c r="E32" s="16"/>
      <c r="F32" s="20"/>
      <c r="G32" s="26"/>
      <c r="H32" s="26"/>
    </row>
    <row r="33" spans="1:7">
      <c r="A33" s="8">
        <v>15</v>
      </c>
      <c r="B33" s="7" t="s">
        <v>17</v>
      </c>
      <c r="C33" s="21">
        <v>0</v>
      </c>
      <c r="E33" s="20"/>
      <c r="F33" s="20"/>
      <c r="G33" s="26"/>
    </row>
    <row r="34" spans="1:7" ht="30">
      <c r="A34" s="8">
        <v>16</v>
      </c>
      <c r="B34" s="2" t="s">
        <v>18</v>
      </c>
      <c r="C34" s="21">
        <v>7003250</v>
      </c>
      <c r="E34" s="20"/>
      <c r="F34" s="20"/>
      <c r="G34" s="26"/>
    </row>
    <row r="35" spans="1:7">
      <c r="A35" s="45" t="s">
        <v>47</v>
      </c>
      <c r="B35" s="45" t="s">
        <v>48</v>
      </c>
      <c r="C35" s="46">
        <v>926466.01</v>
      </c>
      <c r="E35" s="20"/>
      <c r="F35" s="20"/>
      <c r="G35" s="26"/>
    </row>
    <row r="36" spans="1:7">
      <c r="A36" s="45" t="s">
        <v>59</v>
      </c>
      <c r="B36" s="45" t="s">
        <v>60</v>
      </c>
      <c r="C36" s="46">
        <v>55947</v>
      </c>
      <c r="E36" s="20"/>
      <c r="F36" s="20"/>
      <c r="G36" s="26"/>
    </row>
    <row r="37" spans="1:7">
      <c r="A37" s="45" t="s">
        <v>61</v>
      </c>
      <c r="B37" s="45" t="s">
        <v>62</v>
      </c>
      <c r="C37" s="46">
        <v>23100</v>
      </c>
      <c r="E37" s="20"/>
      <c r="F37" s="20"/>
      <c r="G37" s="26"/>
    </row>
    <row r="38" spans="1:7">
      <c r="A38" s="45" t="s">
        <v>63</v>
      </c>
      <c r="B38" s="45" t="s">
        <v>64</v>
      </c>
      <c r="C38" s="46">
        <v>300666</v>
      </c>
      <c r="E38" s="20"/>
      <c r="F38" s="20"/>
      <c r="G38" s="26"/>
    </row>
    <row r="39" spans="1:7">
      <c r="A39" s="45" t="s">
        <v>65</v>
      </c>
      <c r="B39" s="45" t="s">
        <v>66</v>
      </c>
      <c r="C39" s="46">
        <v>33660</v>
      </c>
      <c r="E39" s="20"/>
      <c r="F39" s="20"/>
      <c r="G39" s="26"/>
    </row>
    <row r="40" spans="1:7">
      <c r="A40" s="45" t="s">
        <v>67</v>
      </c>
      <c r="B40" s="45" t="s">
        <v>68</v>
      </c>
      <c r="C40" s="46">
        <v>279214.8</v>
      </c>
      <c r="E40" s="20"/>
      <c r="F40" s="20"/>
      <c r="G40" s="26"/>
    </row>
    <row r="41" spans="1:7">
      <c r="A41" s="45" t="s">
        <v>53</v>
      </c>
      <c r="B41" s="45" t="s">
        <v>54</v>
      </c>
      <c r="C41" s="46">
        <v>102700.62</v>
      </c>
      <c r="E41" s="20"/>
      <c r="F41" s="20"/>
      <c r="G41" s="26"/>
    </row>
    <row r="42" spans="1:7">
      <c r="A42" s="45" t="s">
        <v>69</v>
      </c>
      <c r="B42" s="45" t="s">
        <v>70</v>
      </c>
      <c r="C42" s="46">
        <v>621982.35</v>
      </c>
      <c r="E42" s="20"/>
      <c r="F42" s="20"/>
      <c r="G42" s="26"/>
    </row>
    <row r="43" spans="1:7">
      <c r="A43" s="45" t="s">
        <v>71</v>
      </c>
      <c r="B43" s="45" t="s">
        <v>72</v>
      </c>
      <c r="C43" s="46">
        <v>81064.5</v>
      </c>
      <c r="E43" s="20"/>
      <c r="F43" s="20"/>
      <c r="G43" s="26"/>
    </row>
    <row r="44" spans="1:7">
      <c r="A44" s="45" t="s">
        <v>73</v>
      </c>
      <c r="B44" s="45" t="s">
        <v>74</v>
      </c>
      <c r="C44" s="46">
        <v>3300</v>
      </c>
      <c r="E44" s="20"/>
      <c r="F44" s="20"/>
      <c r="G44" s="26"/>
    </row>
    <row r="45" spans="1:7">
      <c r="A45" s="45" t="s">
        <v>55</v>
      </c>
      <c r="B45" s="45" t="s">
        <v>56</v>
      </c>
      <c r="C45" s="46">
        <v>52140</v>
      </c>
      <c r="E45" s="20"/>
      <c r="F45" s="20"/>
      <c r="G45" s="26"/>
    </row>
    <row r="46" spans="1:7">
      <c r="A46" s="45" t="s">
        <v>75</v>
      </c>
      <c r="B46" s="45" t="s">
        <v>76</v>
      </c>
      <c r="C46" s="46">
        <v>678907.2</v>
      </c>
      <c r="E46" s="20"/>
      <c r="F46" s="20"/>
      <c r="G46" s="26"/>
    </row>
    <row r="47" spans="1:7">
      <c r="A47" s="45" t="s">
        <v>77</v>
      </c>
      <c r="B47" s="45" t="s">
        <v>78</v>
      </c>
      <c r="C47" s="46">
        <v>48176.639999999999</v>
      </c>
      <c r="E47" s="20"/>
      <c r="F47" s="20"/>
      <c r="G47" s="26"/>
    </row>
    <row r="48" spans="1:7">
      <c r="A48" s="45" t="s">
        <v>79</v>
      </c>
      <c r="B48" s="45" t="s">
        <v>80</v>
      </c>
      <c r="C48" s="46">
        <v>14520</v>
      </c>
      <c r="E48" s="20"/>
      <c r="F48" s="20"/>
      <c r="G48" s="26"/>
    </row>
    <row r="49" spans="1:9">
      <c r="A49" s="45" t="s">
        <v>81</v>
      </c>
      <c r="B49" s="45" t="s">
        <v>82</v>
      </c>
      <c r="C49" s="46">
        <v>75000</v>
      </c>
      <c r="E49" s="20"/>
      <c r="F49" s="20"/>
      <c r="G49" s="26"/>
    </row>
    <row r="50" spans="1:9">
      <c r="A50" s="45" t="s">
        <v>83</v>
      </c>
      <c r="B50" s="45" t="s">
        <v>84</v>
      </c>
      <c r="C50" s="46">
        <v>328044</v>
      </c>
      <c r="E50" s="20"/>
      <c r="F50" s="20"/>
      <c r="G50" s="26"/>
    </row>
    <row r="51" spans="1:9">
      <c r="A51" s="45" t="s">
        <v>85</v>
      </c>
      <c r="B51" s="45" t="s">
        <v>86</v>
      </c>
      <c r="C51" s="46">
        <v>500155.2</v>
      </c>
      <c r="E51" s="20"/>
      <c r="F51" s="20"/>
      <c r="G51" s="26"/>
    </row>
    <row r="52" spans="1:9">
      <c r="A52" s="45" t="s">
        <v>87</v>
      </c>
      <c r="B52" s="45" t="s">
        <v>88</v>
      </c>
      <c r="C52" s="46">
        <v>34800</v>
      </c>
      <c r="E52" s="20"/>
      <c r="F52" s="20"/>
      <c r="G52" s="26"/>
    </row>
    <row r="53" spans="1:9">
      <c r="A53" s="45" t="s">
        <v>89</v>
      </c>
      <c r="B53" s="45" t="s">
        <v>90</v>
      </c>
      <c r="C53" s="46">
        <v>14040</v>
      </c>
      <c r="E53" s="20"/>
      <c r="F53" s="20"/>
      <c r="G53" s="26"/>
    </row>
    <row r="54" spans="1:9">
      <c r="A54" s="45" t="s">
        <v>91</v>
      </c>
      <c r="B54" s="45" t="s">
        <v>92</v>
      </c>
      <c r="C54" s="46">
        <v>2077500</v>
      </c>
      <c r="E54" s="20"/>
      <c r="F54" s="20"/>
      <c r="G54" s="26"/>
    </row>
    <row r="55" spans="1:9">
      <c r="A55" s="45" t="s">
        <v>93</v>
      </c>
      <c r="B55" s="45" t="s">
        <v>94</v>
      </c>
      <c r="C55" s="46">
        <v>24000</v>
      </c>
      <c r="E55" s="20"/>
      <c r="F55" s="20"/>
      <c r="G55" s="26"/>
    </row>
    <row r="56" spans="1:9">
      <c r="A56" s="45" t="s">
        <v>95</v>
      </c>
      <c r="B56" s="45" t="s">
        <v>96</v>
      </c>
      <c r="C56" s="46">
        <v>2340</v>
      </c>
      <c r="E56" s="20"/>
      <c r="F56" s="20"/>
      <c r="G56" s="26"/>
    </row>
    <row r="57" spans="1:9">
      <c r="A57" s="45" t="s">
        <v>97</v>
      </c>
      <c r="B57" s="45" t="s">
        <v>98</v>
      </c>
      <c r="C57" s="46">
        <v>23040</v>
      </c>
      <c r="E57" s="20"/>
      <c r="F57" s="20"/>
      <c r="G57" s="26"/>
    </row>
    <row r="58" spans="1:9">
      <c r="A58" s="45" t="s">
        <v>99</v>
      </c>
      <c r="B58" s="45" t="s">
        <v>100</v>
      </c>
      <c r="C58" s="46">
        <v>173640.5</v>
      </c>
      <c r="E58" s="20"/>
      <c r="F58" s="20"/>
      <c r="G58" s="26"/>
    </row>
    <row r="59" spans="1:9">
      <c r="A59" s="45" t="s">
        <v>101</v>
      </c>
      <c r="B59" s="45" t="s">
        <v>102</v>
      </c>
      <c r="C59" s="46">
        <v>111894.48</v>
      </c>
      <c r="E59" s="20"/>
      <c r="F59" s="20"/>
      <c r="G59" s="26"/>
    </row>
    <row r="60" spans="1:9">
      <c r="A60" s="45" t="s">
        <v>103</v>
      </c>
      <c r="B60" s="45" t="s">
        <v>104</v>
      </c>
      <c r="C60" s="46">
        <v>69190</v>
      </c>
      <c r="E60" s="20"/>
      <c r="F60" s="20"/>
      <c r="G60" s="26"/>
      <c r="H60" s="26"/>
      <c r="I60" s="26"/>
    </row>
    <row r="61" spans="1:9">
      <c r="A61" s="45" t="s">
        <v>105</v>
      </c>
      <c r="B61" s="45" t="s">
        <v>106</v>
      </c>
      <c r="C61" s="46">
        <v>19728.5</v>
      </c>
      <c r="E61" s="20"/>
      <c r="F61" s="20"/>
      <c r="G61" s="26"/>
      <c r="H61" s="26"/>
      <c r="I61" s="26"/>
    </row>
    <row r="62" spans="1:9">
      <c r="A62" s="45" t="s">
        <v>107</v>
      </c>
      <c r="B62" s="45" t="s">
        <v>108</v>
      </c>
      <c r="C62" s="46">
        <v>101299.2</v>
      </c>
      <c r="E62" s="20"/>
      <c r="F62" s="20"/>
      <c r="G62" s="26"/>
      <c r="H62" s="26"/>
      <c r="I62" s="26"/>
    </row>
    <row r="63" spans="1:9">
      <c r="A63" s="45" t="s">
        <v>109</v>
      </c>
      <c r="B63" s="45" t="s">
        <v>110</v>
      </c>
      <c r="C63" s="46">
        <v>76380</v>
      </c>
      <c r="E63" s="20"/>
      <c r="F63" s="20"/>
      <c r="G63" s="26"/>
      <c r="H63" s="26">
        <v>14725562.68</v>
      </c>
      <c r="I63" s="26"/>
    </row>
    <row r="64" spans="1:9">
      <c r="A64" s="45" t="s">
        <v>111</v>
      </c>
      <c r="B64" s="45" t="s">
        <v>112</v>
      </c>
      <c r="C64" s="46">
        <v>2784</v>
      </c>
      <c r="E64" s="20"/>
      <c r="F64" s="20"/>
      <c r="G64" s="26"/>
      <c r="H64" s="26">
        <f>-C12</f>
        <v>-14725562.670000002</v>
      </c>
      <c r="I64" s="26"/>
    </row>
    <row r="65" spans="1:9">
      <c r="A65" s="45" t="s">
        <v>113</v>
      </c>
      <c r="B65" s="45" t="s">
        <v>114</v>
      </c>
      <c r="C65" s="46">
        <v>64548</v>
      </c>
      <c r="E65" s="20"/>
      <c r="F65" s="20"/>
      <c r="G65" s="26"/>
      <c r="H65" s="26">
        <f>SUM(H63:H64)</f>
        <v>9.9999979138374329E-3</v>
      </c>
      <c r="I65" s="26"/>
    </row>
    <row r="66" spans="1:9">
      <c r="A66" s="45" t="s">
        <v>57</v>
      </c>
      <c r="B66" s="45" t="s">
        <v>58</v>
      </c>
      <c r="C66" s="46">
        <v>32032</v>
      </c>
      <c r="E66" s="20"/>
      <c r="F66" s="20"/>
      <c r="G66" s="26"/>
      <c r="H66" s="26"/>
      <c r="I66" s="26"/>
    </row>
    <row r="67" spans="1:9">
      <c r="A67" s="45" t="s">
        <v>115</v>
      </c>
      <c r="B67" s="45" t="s">
        <v>116</v>
      </c>
      <c r="C67" s="46">
        <v>18859</v>
      </c>
      <c r="E67" s="20"/>
      <c r="F67" s="20"/>
      <c r="G67" s="26"/>
      <c r="H67" s="26"/>
      <c r="I67" s="26"/>
    </row>
    <row r="68" spans="1:9">
      <c r="A68" s="45" t="s">
        <v>117</v>
      </c>
      <c r="B68" s="45" t="s">
        <v>118</v>
      </c>
      <c r="C68" s="46">
        <v>32130</v>
      </c>
      <c r="E68" s="20"/>
      <c r="F68" s="20"/>
      <c r="G68" s="26"/>
      <c r="H68" s="26"/>
      <c r="I68" s="26"/>
    </row>
    <row r="69" spans="1:9">
      <c r="A69" s="8">
        <v>17</v>
      </c>
      <c r="B69" s="2" t="s">
        <v>19</v>
      </c>
      <c r="C69" s="21">
        <v>0</v>
      </c>
      <c r="E69" s="20"/>
      <c r="F69" s="16"/>
    </row>
    <row r="70" spans="1:9" ht="15.75" customHeight="1">
      <c r="A70" s="8">
        <v>18</v>
      </c>
      <c r="B70" s="2" t="s">
        <v>31</v>
      </c>
      <c r="C70" s="21">
        <v>0</v>
      </c>
      <c r="E70" s="16"/>
      <c r="F70" s="16"/>
    </row>
    <row r="71" spans="1:9">
      <c r="A71" s="8">
        <v>19</v>
      </c>
      <c r="B71" s="7" t="s">
        <v>20</v>
      </c>
      <c r="C71" s="21">
        <v>0</v>
      </c>
      <c r="E71" s="16"/>
      <c r="F71" s="20"/>
    </row>
    <row r="72" spans="1:9">
      <c r="A72" s="8">
        <v>20</v>
      </c>
      <c r="B72" s="7" t="s">
        <v>21</v>
      </c>
      <c r="C72" s="21">
        <v>0</v>
      </c>
      <c r="E72" s="16"/>
      <c r="F72" s="20"/>
    </row>
    <row r="73" spans="1:9">
      <c r="A73" s="8">
        <v>21</v>
      </c>
      <c r="B73" s="7" t="s">
        <v>22</v>
      </c>
      <c r="C73" s="21">
        <v>459738</v>
      </c>
      <c r="E73" s="16"/>
      <c r="F73" s="20"/>
    </row>
    <row r="74" spans="1:9">
      <c r="A74" s="43" t="s">
        <v>47</v>
      </c>
      <c r="B74" s="43" t="s">
        <v>48</v>
      </c>
      <c r="C74" s="44">
        <v>6600</v>
      </c>
      <c r="E74" s="16"/>
      <c r="F74" s="20"/>
    </row>
    <row r="75" spans="1:9">
      <c r="A75" s="43" t="s">
        <v>49</v>
      </c>
      <c r="B75" s="43" t="s">
        <v>50</v>
      </c>
      <c r="C75" s="44">
        <v>104662.53</v>
      </c>
      <c r="E75" s="16"/>
      <c r="F75" s="20"/>
    </row>
    <row r="76" spans="1:9">
      <c r="A76" s="43" t="s">
        <v>51</v>
      </c>
      <c r="B76" s="43" t="s">
        <v>52</v>
      </c>
      <c r="C76" s="44">
        <v>4803.57</v>
      </c>
      <c r="E76" s="16"/>
      <c r="F76" s="20"/>
    </row>
    <row r="77" spans="1:9">
      <c r="A77" s="43" t="s">
        <v>53</v>
      </c>
      <c r="B77" s="43" t="s">
        <v>54</v>
      </c>
      <c r="C77" s="44">
        <v>24750</v>
      </c>
      <c r="E77" s="16"/>
      <c r="F77" s="20"/>
    </row>
    <row r="78" spans="1:9">
      <c r="A78" s="43" t="s">
        <v>55</v>
      </c>
      <c r="B78" s="43" t="s">
        <v>56</v>
      </c>
      <c r="C78" s="44">
        <v>112200</v>
      </c>
      <c r="E78" s="16"/>
      <c r="F78" s="20"/>
    </row>
    <row r="79" spans="1:9">
      <c r="A79" s="43" t="s">
        <v>57</v>
      </c>
      <c r="B79" s="43" t="s">
        <v>58</v>
      </c>
      <c r="C79" s="44">
        <v>206721.9</v>
      </c>
      <c r="D79" s="26"/>
      <c r="E79" s="16"/>
      <c r="F79" s="20"/>
    </row>
    <row r="80" spans="1:9">
      <c r="A80" s="8">
        <v>22</v>
      </c>
      <c r="B80" s="7" t="s">
        <v>24</v>
      </c>
      <c r="C80" s="21">
        <v>0</v>
      </c>
      <c r="E80" s="16"/>
      <c r="F80" s="16"/>
    </row>
    <row r="81" spans="1:6">
      <c r="A81" s="8">
        <v>23</v>
      </c>
      <c r="B81" s="7" t="s">
        <v>29</v>
      </c>
      <c r="C81" s="21">
        <v>0</v>
      </c>
      <c r="E81" s="16"/>
      <c r="F81" s="16"/>
    </row>
    <row r="82" spans="1:6">
      <c r="A82" s="8">
        <v>24</v>
      </c>
      <c r="B82" s="7" t="s">
        <v>30</v>
      </c>
      <c r="C82" s="21">
        <v>0</v>
      </c>
      <c r="E82" s="16"/>
      <c r="F82" s="16"/>
    </row>
    <row r="83" spans="1:6">
      <c r="A83" s="34" t="s">
        <v>36</v>
      </c>
      <c r="B83" s="34"/>
      <c r="C83" s="17">
        <f>+C14+C15+C16+C17+C18+C19+C20+C21+C23+C24+C25+C26+C27+C29+C30+C31+C33+C34+C69+C70+C71+C72+C73+C80+C81+C82</f>
        <v>7562843.3899999997</v>
      </c>
      <c r="E83" s="16"/>
      <c r="F83" s="16"/>
    </row>
    <row r="84" spans="1:6" ht="31.5" customHeight="1">
      <c r="A84" s="35"/>
      <c r="B84" s="35"/>
      <c r="C84" s="35"/>
      <c r="E84" s="16"/>
      <c r="F84" s="16"/>
    </row>
    <row r="85" spans="1:6">
      <c r="E85" s="16"/>
      <c r="F85" s="16"/>
    </row>
    <row r="86" spans="1:6">
      <c r="C86" s="19"/>
    </row>
    <row r="87" spans="1:6">
      <c r="C87" s="26"/>
    </row>
    <row r="88" spans="1:6">
      <c r="C88" s="26"/>
    </row>
    <row r="89" spans="1:6">
      <c r="C89" s="26"/>
    </row>
    <row r="90" spans="1:6">
      <c r="C90" s="26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28:B28"/>
    <mergeCell ref="A83:B83"/>
    <mergeCell ref="A84:C84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24.07.2020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cp:lastPrinted>2019-10-17T09:40:42Z</cp:lastPrinted>
  <dcterms:created xsi:type="dcterms:W3CDTF">2018-11-22T10:48:44Z</dcterms:created>
  <dcterms:modified xsi:type="dcterms:W3CDTF">2020-07-27T06:08:22Z</dcterms:modified>
</cp:coreProperties>
</file>